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09.01.2014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<sst xmlns="http://schemas.openxmlformats.org/spreadsheetml/2006/main" count="62" uniqueCount="53">
  <si>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Приложение</t>
  </si>
  <si>
    <t>к муниципальному заданию № 543.0</t>
  </si>
  <si>
    <t>Утверждаю</t>
  </si>
  <si>
    <t>(подпись, Ф.И.О. руководителя  ГРБС)</t>
  </si>
  <si>
    <r>
      <t>Итоговый расчет субсидии</t>
    </r>
    <r>
      <rPr>
        <sz val="14"/>
        <rFont val="Times New Roman"/>
        <family val="1"/>
      </rPr>
      <t xml:space="preserve"> </t>
    </r>
  </si>
  <si>
    <t>(наименование муниципального учреждения)</t>
  </si>
  <si>
    <t>на возмещение нормативных затрат, связанных с оказанием муниципальных услуг (выполнением работ) в соответствии с муниципальным заданием</t>
  </si>
  <si>
    <t xml:space="preserve">                                         (рублей)</t>
  </si>
  <si>
    <t>№</t>
  </si>
  <si>
    <t>Наименование показателя</t>
  </si>
  <si>
    <t>Методика расчета показателя</t>
  </si>
  <si>
    <t>отчетный финансовый</t>
  </si>
  <si>
    <t>год,</t>
  </si>
  <si>
    <t>текущий финансовый</t>
  </si>
  <si>
    <t xml:space="preserve"> 2012 год</t>
  </si>
  <si>
    <t>очередной финансовый</t>
  </si>
  <si>
    <t xml:space="preserve">год, </t>
  </si>
  <si>
    <t>первый год планового периода,</t>
  </si>
  <si>
    <t>2014 год</t>
  </si>
  <si>
    <t>1.</t>
  </si>
  <si>
    <t>Общая сумма субсидии на год</t>
  </si>
  <si>
    <t>1.1.+1.2.+1.3.+1.4.-1.5.</t>
  </si>
  <si>
    <t>1.1.</t>
  </si>
  <si>
    <t>Общая сумма нормативных затрат, непосредственно связанных с оказанием муниципальных услуг</t>
  </si>
  <si>
    <t>Муниципальная услуга 1 «Предоставление общедоступного бесплатного начального общего, основного общего, среднего (полного) общего образования»</t>
  </si>
  <si>
    <t>Х</t>
  </si>
  <si>
    <t>1.1.1.</t>
  </si>
  <si>
    <t>Затраты на оказание муниципальной услуги 1</t>
  </si>
  <si>
    <t>1.1.1.1. х 1.1.1.2.</t>
  </si>
  <si>
    <t>1.1.1.1.</t>
  </si>
  <si>
    <t>Нормативные затраты, непосредственно связанные с оказанием муниципальной услуги 1, на 1 единицу муниципальной услуги 1</t>
  </si>
  <si>
    <t>1.1.1.2.</t>
  </si>
  <si>
    <t>Объем муниципальной услуги 1</t>
  </si>
  <si>
    <t>1.2.</t>
  </si>
  <si>
    <t>Общая сумма нормативных затрат, непосредственно связанных с выполнением работ</t>
  </si>
  <si>
    <t>1.2.1.+1.2.2.</t>
  </si>
  <si>
    <t>1.3.</t>
  </si>
  <si>
    <t>Нормативные затраты на общехозяйственные нужды</t>
  </si>
  <si>
    <t>1.4.</t>
  </si>
  <si>
    <t>Нормативные затраты на содержание недвижимого и особоценного движимого имущества</t>
  </si>
  <si>
    <t>1.5.</t>
  </si>
  <si>
    <t>Доходы от оказания муниципальных услуг физическим и (или) юридическим лицам за плату в пределах муниципального задания</t>
  </si>
  <si>
    <t>примечание: форма дополняется дополнительными строками в случае оказания (выполнения) учреждением нескольких муниципальных услуг (работ) в рамках муниципального задания и услуг (работ) сверх муниципального задания</t>
  </si>
  <si>
    <t>второй год планового периода</t>
  </si>
  <si>
    <t xml:space="preserve">1.1.1.+1.1.2. </t>
  </si>
  <si>
    <t>(рублей)</t>
  </si>
  <si>
    <t>Муниципального бюджетного общеобразовательного учреждения гимназии №2</t>
  </si>
  <si>
    <t>к муниципальному заданию № 554.1</t>
  </si>
  <si>
    <t>____________________ Кротов Э.Н.</t>
  </si>
  <si>
    <t>«09» января 2014 г.</t>
  </si>
  <si>
    <t xml:space="preserve"> 2013 год</t>
  </si>
  <si>
    <t>2015 год</t>
  </si>
  <si>
    <t xml:space="preserve">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</si>
</sst>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#,##0.0"/>
  </numFmts>
  <fonts count="48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perscript"/>
      <sz val="13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vertAlign val="superscript"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right" indent="15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 indent="12"/>
    </xf>
    <xf numFmtId="0" fontId="2" fillId="0" borderId="0" xfId="0" applyFont="1" applyAlignment="1">
      <alignment/>
    </xf>
    <xf numFmtId="170" fontId="12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169" fontId="7" fillId="0" borderId="10" xfId="0" applyNumberFormat="1" applyFont="1" applyBorder="1" applyAlignment="1">
      <alignment horizontal="center" vertical="top" wrapText="1"/>
    </xf>
    <xf numFmtId="169" fontId="8" fillId="0" borderId="10" xfId="0" applyNumberFormat="1" applyFont="1" applyBorder="1" applyAlignment="1">
      <alignment horizontal="center" vertical="center" wrapText="1"/>
    </xf>
    <xf numFmtId="43" fontId="7" fillId="0" borderId="10" xfId="60" applyNumberFormat="1" applyFont="1" applyBorder="1" applyAlignment="1">
      <alignment horizontal="center" vertical="top" wrapText="1"/>
    </xf>
    <xf numFmtId="43" fontId="1" fillId="0" borderId="10" xfId="60" applyNumberFormat="1" applyFont="1" applyBorder="1" applyAlignment="1">
      <alignment horizontal="center" vertical="top" wrapText="1"/>
    </xf>
    <xf numFmtId="43" fontId="8" fillId="0" borderId="10" xfId="60" applyNumberFormat="1" applyFont="1" applyBorder="1" applyAlignment="1">
      <alignment horizontal="center" vertical="top" wrapText="1"/>
    </xf>
    <xf numFmtId="43" fontId="8" fillId="0" borderId="10" xfId="60" applyNumberFormat="1" applyFont="1" applyFill="1" applyBorder="1" applyAlignment="1">
      <alignment horizontal="center" vertical="top" wrapText="1"/>
    </xf>
    <xf numFmtId="43" fontId="9" fillId="0" borderId="10" xfId="60" applyNumberFormat="1" applyFont="1" applyBorder="1" applyAlignment="1">
      <alignment horizontal="center" wrapText="1"/>
    </xf>
    <xf numFmtId="43" fontId="0" fillId="0" borderId="0" xfId="0" applyNumberFormat="1" applyAlignment="1">
      <alignment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2"/>
  <sheetViews>
    <sheetView tabSelected="1" zoomScalePageLayoutView="0" workbookViewId="0" topLeftCell="A1">
      <selection activeCell="F43" sqref="F43"/>
    </sheetView>
  </sheetViews>
  <sheetFormatPr defaultColWidth="9.00390625" defaultRowHeight="12.75"/>
  <cols>
    <col min="2" max="2" width="54.125" style="0" customWidth="1"/>
    <col min="3" max="3" width="19.625" style="0" customWidth="1"/>
    <col min="4" max="5" width="16.625" style="0" bestFit="1" customWidth="1"/>
    <col min="6" max="6" width="17.375" style="0" customWidth="1"/>
    <col min="7" max="7" width="17.25390625" style="0" customWidth="1"/>
    <col min="8" max="8" width="16.125" style="0" customWidth="1"/>
    <col min="9" max="9" width="1.25" style="0" customWidth="1"/>
    <col min="10" max="10" width="14.625" style="0" bestFit="1" customWidth="1"/>
  </cols>
  <sheetData>
    <row r="3" spans="1:8" ht="18.75">
      <c r="A3" s="1" t="s">
        <v>0</v>
      </c>
      <c r="G3" s="26" t="s">
        <v>0</v>
      </c>
      <c r="H3" s="26"/>
    </row>
    <row r="4" spans="1:8" ht="18.75">
      <c r="A4" s="1" t="s">
        <v>1</v>
      </c>
      <c r="F4" s="26" t="s">
        <v>47</v>
      </c>
      <c r="G4" s="26"/>
      <c r="H4" s="26"/>
    </row>
    <row r="7" ht="18.75">
      <c r="F7" s="2" t="s">
        <v>2</v>
      </c>
    </row>
    <row r="8" ht="18.75">
      <c r="F8" s="2" t="s">
        <v>48</v>
      </c>
    </row>
    <row r="9" ht="19.5">
      <c r="F9" s="3" t="s">
        <v>3</v>
      </c>
    </row>
    <row r="10" spans="5:7" ht="18.75">
      <c r="E10" s="27" t="s">
        <v>49</v>
      </c>
      <c r="F10" s="28"/>
      <c r="G10" s="28"/>
    </row>
    <row r="11" ht="18.75">
      <c r="A11" s="2"/>
    </row>
    <row r="12" spans="1:3" ht="18.75">
      <c r="A12" s="2"/>
      <c r="C12" s="4" t="s">
        <v>4</v>
      </c>
    </row>
    <row r="13" spans="2:8" ht="18.75">
      <c r="B13" s="29" t="s">
        <v>46</v>
      </c>
      <c r="C13" s="29"/>
      <c r="D13" s="29"/>
      <c r="E13" s="29"/>
      <c r="F13" s="29"/>
      <c r="G13" s="29"/>
      <c r="H13" s="29"/>
    </row>
    <row r="14" ht="22.5">
      <c r="C14" s="5" t="s">
        <v>5</v>
      </c>
    </row>
    <row r="16" spans="1:8" ht="15.75">
      <c r="A16" s="30" t="s">
        <v>6</v>
      </c>
      <c r="B16" s="30"/>
      <c r="C16" s="30"/>
      <c r="D16" s="30"/>
      <c r="E16" s="30"/>
      <c r="F16" s="30"/>
      <c r="G16" s="30"/>
      <c r="H16" s="30"/>
    </row>
    <row r="17" spans="1:8" ht="18.75">
      <c r="A17" s="6" t="s">
        <v>7</v>
      </c>
      <c r="H17" t="s">
        <v>45</v>
      </c>
    </row>
    <row r="18" spans="1:8" ht="45">
      <c r="A18" s="31" t="s">
        <v>8</v>
      </c>
      <c r="B18" s="31" t="s">
        <v>9</v>
      </c>
      <c r="C18" s="31" t="s">
        <v>10</v>
      </c>
      <c r="D18" s="9" t="s">
        <v>11</v>
      </c>
      <c r="E18" s="9" t="s">
        <v>13</v>
      </c>
      <c r="F18" s="9" t="s">
        <v>15</v>
      </c>
      <c r="G18" s="9" t="s">
        <v>17</v>
      </c>
      <c r="H18" s="9" t="s">
        <v>43</v>
      </c>
    </row>
    <row r="19" spans="1:8" ht="15">
      <c r="A19" s="31"/>
      <c r="B19" s="31"/>
      <c r="C19" s="31"/>
      <c r="D19" s="9" t="s">
        <v>12</v>
      </c>
      <c r="E19" s="9" t="s">
        <v>12</v>
      </c>
      <c r="F19" s="9" t="s">
        <v>16</v>
      </c>
      <c r="G19" s="9" t="s">
        <v>16</v>
      </c>
      <c r="H19" s="9" t="s">
        <v>16</v>
      </c>
    </row>
    <row r="20" spans="1:8" ht="15">
      <c r="A20" s="31"/>
      <c r="B20" s="31"/>
      <c r="C20" s="31"/>
      <c r="D20" s="9" t="s">
        <v>14</v>
      </c>
      <c r="E20" s="9" t="s">
        <v>50</v>
      </c>
      <c r="F20" s="9" t="s">
        <v>18</v>
      </c>
      <c r="G20" s="9" t="s">
        <v>51</v>
      </c>
      <c r="H20" s="10" t="s">
        <v>52</v>
      </c>
    </row>
    <row r="21" spans="1:10" ht="28.5">
      <c r="A21" s="11" t="s">
        <v>19</v>
      </c>
      <c r="B21" s="12" t="s">
        <v>20</v>
      </c>
      <c r="C21" s="11" t="s">
        <v>21</v>
      </c>
      <c r="D21" s="21">
        <f>D22+D27+D28+D29+D30</f>
        <v>25517548</v>
      </c>
      <c r="E21" s="22">
        <f>E22+E27+E28+E29+E30</f>
        <v>30381098.68</v>
      </c>
      <c r="F21" s="22">
        <f>F22+F27+F28+F29+F30</f>
        <v>28861814</v>
      </c>
      <c r="G21" s="22">
        <f>G22+G27+G28+G29+G30</f>
        <v>28869117</v>
      </c>
      <c r="H21" s="22">
        <f>H22+H27+H28+H29+H30</f>
        <v>28869117</v>
      </c>
      <c r="J21" s="24"/>
    </row>
    <row r="22" spans="1:8" ht="42.75">
      <c r="A22" s="11" t="s">
        <v>22</v>
      </c>
      <c r="B22" s="12" t="s">
        <v>23</v>
      </c>
      <c r="C22" s="11" t="s">
        <v>44</v>
      </c>
      <c r="D22" s="21">
        <f>D24</f>
        <v>20414038</v>
      </c>
      <c r="E22" s="21">
        <f>E24</f>
        <v>25706985.45</v>
      </c>
      <c r="F22" s="21">
        <f>F24</f>
        <v>24140092</v>
      </c>
      <c r="G22" s="21">
        <f>G24</f>
        <v>23889035</v>
      </c>
      <c r="H22" s="21">
        <f>H24</f>
        <v>23889035</v>
      </c>
    </row>
    <row r="23" spans="1:8" ht="60">
      <c r="A23" s="13"/>
      <c r="B23" s="14" t="s">
        <v>24</v>
      </c>
      <c r="C23" s="13" t="s">
        <v>25</v>
      </c>
      <c r="D23" s="23" t="s">
        <v>25</v>
      </c>
      <c r="E23" s="23" t="s">
        <v>25</v>
      </c>
      <c r="F23" s="23" t="s">
        <v>25</v>
      </c>
      <c r="G23" s="23" t="s">
        <v>25</v>
      </c>
      <c r="H23" s="23" t="s">
        <v>25</v>
      </c>
    </row>
    <row r="24" spans="1:8" ht="14.25">
      <c r="A24" s="11" t="s">
        <v>26</v>
      </c>
      <c r="B24" s="12" t="s">
        <v>27</v>
      </c>
      <c r="C24" s="11" t="s">
        <v>28</v>
      </c>
      <c r="D24" s="21">
        <f>D25*D26</f>
        <v>20414038</v>
      </c>
      <c r="E24" s="21">
        <v>25706985.45</v>
      </c>
      <c r="F24" s="21">
        <f>F25*F26</f>
        <v>24140092</v>
      </c>
      <c r="G24" s="21">
        <f>G25*G26</f>
        <v>23889035</v>
      </c>
      <c r="H24" s="21">
        <f>H25*H26</f>
        <v>23889035</v>
      </c>
    </row>
    <row r="25" spans="1:8" ht="45">
      <c r="A25" s="15" t="s">
        <v>29</v>
      </c>
      <c r="B25" s="16" t="s">
        <v>30</v>
      </c>
      <c r="C25" s="15"/>
      <c r="D25" s="19">
        <f>20414038/D26</f>
        <v>36388.65953654189</v>
      </c>
      <c r="E25" s="20">
        <f>25706982.9/E26</f>
        <v>45099.969999999994</v>
      </c>
      <c r="F25" s="19">
        <f>(799020+13500+241300+191612+129445+64410+16632756+1200+5023455+1043394)/F26</f>
        <v>41620.84827586207</v>
      </c>
      <c r="G25" s="19">
        <f>(799020+13500+241300+70000+64410+16632756+1200+5023455+1043394)/G26</f>
        <v>41187.99137931035</v>
      </c>
      <c r="H25" s="19">
        <f>G25</f>
        <v>41187.99137931035</v>
      </c>
    </row>
    <row r="26" spans="1:8" ht="15">
      <c r="A26" s="15" t="s">
        <v>31</v>
      </c>
      <c r="B26" s="16" t="s">
        <v>32</v>
      </c>
      <c r="C26" s="15"/>
      <c r="D26" s="17">
        <v>561</v>
      </c>
      <c r="E26" s="17">
        <v>570</v>
      </c>
      <c r="F26" s="17">
        <v>580</v>
      </c>
      <c r="G26" s="17">
        <v>580</v>
      </c>
      <c r="H26" s="17">
        <f>G26</f>
        <v>580</v>
      </c>
    </row>
    <row r="27" spans="1:8" ht="28.5">
      <c r="A27" s="11" t="s">
        <v>33</v>
      </c>
      <c r="B27" s="12" t="s">
        <v>34</v>
      </c>
      <c r="C27" s="11" t="s">
        <v>35</v>
      </c>
      <c r="D27" s="21"/>
      <c r="E27" s="21"/>
      <c r="F27" s="21"/>
      <c r="G27" s="21"/>
      <c r="H27" s="21"/>
    </row>
    <row r="28" spans="1:8" ht="28.5">
      <c r="A28" s="11" t="s">
        <v>36</v>
      </c>
      <c r="B28" s="12" t="s">
        <v>37</v>
      </c>
      <c r="C28" s="15"/>
      <c r="D28" s="19">
        <v>510351</v>
      </c>
      <c r="E28" s="19">
        <v>788492</v>
      </c>
      <c r="F28" s="19">
        <f>4825+101750+300+110000+58397+330000</f>
        <v>605272</v>
      </c>
      <c r="G28" s="19">
        <f>4825+101750+300+110000+58397+330000</f>
        <v>605272</v>
      </c>
      <c r="H28" s="19">
        <f>G28</f>
        <v>605272</v>
      </c>
    </row>
    <row r="29" spans="1:8" ht="42.75">
      <c r="A29" s="11" t="s">
        <v>38</v>
      </c>
      <c r="B29" s="12" t="s">
        <v>39</v>
      </c>
      <c r="C29" s="15"/>
      <c r="D29" s="19">
        <v>4593159</v>
      </c>
      <c r="E29" s="19">
        <v>3885621.23</v>
      </c>
      <c r="F29" s="19">
        <f>3330900+423240+362310</f>
        <v>4116450</v>
      </c>
      <c r="G29" s="19">
        <f>3712500+300000+362310</f>
        <v>4374810</v>
      </c>
      <c r="H29" s="19">
        <f>G29</f>
        <v>4374810</v>
      </c>
    </row>
    <row r="30" spans="1:8" ht="42.75">
      <c r="A30" s="11" t="s">
        <v>40</v>
      </c>
      <c r="B30" s="12" t="s">
        <v>41</v>
      </c>
      <c r="C30" s="11"/>
      <c r="D30" s="8"/>
      <c r="E30" s="8"/>
      <c r="F30" s="8"/>
      <c r="G30" s="18">
        <f>F30</f>
        <v>0</v>
      </c>
      <c r="H30" s="18">
        <f>G30</f>
        <v>0</v>
      </c>
    </row>
    <row r="31" ht="18.75">
      <c r="A31" s="7"/>
    </row>
    <row r="32" spans="1:8" ht="15">
      <c r="A32" s="25" t="s">
        <v>42</v>
      </c>
      <c r="B32" s="25"/>
      <c r="C32" s="25"/>
      <c r="D32" s="25"/>
      <c r="E32" s="25"/>
      <c r="F32" s="25"/>
      <c r="G32" s="25"/>
      <c r="H32" s="25"/>
    </row>
  </sheetData>
  <sheetProtection/>
  <mergeCells count="9">
    <mergeCell ref="G3:H3"/>
    <mergeCell ref="F4:H4"/>
    <mergeCell ref="E10:G10"/>
    <mergeCell ref="B13:H13"/>
    <mergeCell ref="A16:H16"/>
    <mergeCell ref="A18:A20"/>
    <mergeCell ref="B18:B20"/>
    <mergeCell ref="C18:C20"/>
    <mergeCell ref="A32:H32"/>
  </mergeCells>
  <printOptions/>
  <pageMargins left="0.75" right="0.75" top="1" bottom="1" header="0.5" footer="0.5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comp</cp:lastModifiedBy>
  <cp:lastPrinted>2014-03-14T10:28:31Z</cp:lastPrinted>
  <dcterms:created xsi:type="dcterms:W3CDTF">2012-09-07T11:48:25Z</dcterms:created>
  <dcterms:modified xsi:type="dcterms:W3CDTF">2014-03-28T11:03:34Z</dcterms:modified>
  <cp:category/>
  <cp:version/>
  <cp:contentType/>
  <cp:contentStatus/>
</cp:coreProperties>
</file>